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/>
  </bookViews>
  <sheets>
    <sheet name="工程量清单明细表" sheetId="3" r:id="rId1"/>
  </sheets>
  <definedNames>
    <definedName name="_xlnm._FilterDatabase" localSheetId="0" hidden="1">工程量清单明细表!$A$2:$GF$25</definedName>
    <definedName name="_xlnm.Print_Titles" localSheetId="0">工程量清单明细表!$1:$3</definedName>
    <definedName name="_xlnm.Print_Area" localSheetId="0">工程量清单明细表!$A$1:$F$25</definedName>
  </definedNames>
  <calcPr calcId="144525"/>
</workbook>
</file>

<file path=xl/sharedStrings.xml><?xml version="1.0" encoding="utf-8"?>
<sst xmlns="http://schemas.openxmlformats.org/spreadsheetml/2006/main" count="57" uniqueCount="40">
  <si>
    <t>彭水县善感乡美丽宜居示范乡镇2022年度建设项目(场镇沿街建筑立面管线规整提升工程)--善感乡2022年桂花—农纲蔬菜大棚沿线通信光缆管道建设项目工程量清单明细表（最高限价）</t>
  </si>
  <si>
    <t>序号</t>
  </si>
  <si>
    <t>项目名称</t>
  </si>
  <si>
    <r>
      <rPr>
        <sz val="9"/>
        <color indexed="8"/>
        <rFont val="楷体"/>
        <charset val="134"/>
      </rPr>
      <t>单位</t>
    </r>
  </si>
  <si>
    <t>工程量</t>
  </si>
  <si>
    <t>综合单价、费率</t>
  </si>
  <si>
    <t>合价</t>
  </si>
  <si>
    <t>建筑安装工程费</t>
  </si>
  <si>
    <t>一</t>
  </si>
  <si>
    <t>直接费</t>
  </si>
  <si>
    <t>（一）</t>
  </si>
  <si>
    <t>直接工程费</t>
  </si>
  <si>
    <t>人工费</t>
  </si>
  <si>
    <t>座</t>
  </si>
  <si>
    <t>技工费</t>
  </si>
  <si>
    <t>m3</t>
  </si>
  <si>
    <t>普工费</t>
  </si>
  <si>
    <t>材料费</t>
  </si>
  <si>
    <t>主要材料费</t>
  </si>
  <si>
    <t>辅助材料费</t>
  </si>
  <si>
    <t>m2</t>
  </si>
  <si>
    <t>机械使用费</t>
  </si>
  <si>
    <t>（二）</t>
  </si>
  <si>
    <t>仪表使用费</t>
  </si>
  <si>
    <t>项</t>
  </si>
  <si>
    <t>措施费</t>
  </si>
  <si>
    <t>（三）</t>
  </si>
  <si>
    <t>工地器材搬运费</t>
  </si>
  <si>
    <r>
      <rPr>
        <sz val="9"/>
        <rFont val="楷体"/>
        <charset val="134"/>
      </rPr>
      <t>项</t>
    </r>
  </si>
  <si>
    <t>（四）</t>
  </si>
  <si>
    <t>工程干扰费</t>
  </si>
  <si>
    <t>二</t>
  </si>
  <si>
    <t>工程点交、场地清理费</t>
  </si>
  <si>
    <t>临时设施费</t>
  </si>
  <si>
    <t>工程车辆使用费</t>
  </si>
  <si>
    <t>夜间施工增加费</t>
  </si>
  <si>
    <t>生产工具用具使用费</t>
  </si>
  <si>
    <t>间接费</t>
  </si>
  <si>
    <t>（五）</t>
  </si>
  <si>
    <t>规费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</si>
</sst>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5">
    <font>
      <sz val="11"/>
      <color theme="1"/>
      <name val="宋体"/>
      <charset val="134"/>
      <scheme val="minor"/>
    </font>
    <font>
      <sz val="11"/>
      <color theme="1"/>
      <name val="楷体"/>
      <charset val="134"/>
    </font>
    <font>
      <sz val="11"/>
      <color theme="1"/>
      <name val="Times New Roman"/>
      <charset val="134"/>
    </font>
    <font>
      <b/>
      <sz val="12"/>
      <color indexed="8"/>
      <name val="楷体"/>
      <charset val="134"/>
    </font>
    <font>
      <b/>
      <sz val="12"/>
      <color indexed="8"/>
      <name val="Times New Roman"/>
      <charset val="134"/>
    </font>
    <font>
      <sz val="10"/>
      <name val="楷体"/>
      <charset val="134"/>
    </font>
    <font>
      <sz val="9"/>
      <color indexed="8"/>
      <name val="楷体"/>
      <charset val="134"/>
    </font>
    <font>
      <b/>
      <sz val="9"/>
      <color indexed="8"/>
      <name val="楷体"/>
      <charset val="134"/>
    </font>
    <font>
      <sz val="9"/>
      <color rgb="FF000000"/>
      <name val="楷体"/>
      <charset val="134"/>
    </font>
    <font>
      <b/>
      <sz val="9"/>
      <name val="楷体"/>
      <charset val="134"/>
    </font>
    <font>
      <b/>
      <sz val="9"/>
      <color indexed="8"/>
      <name val="Times New Roman"/>
      <charset val="134"/>
    </font>
    <font>
      <sz val="9"/>
      <name val="楷体"/>
      <charset val="134"/>
    </font>
    <font>
      <sz val="9"/>
      <color indexed="8"/>
      <name val="Times New Roman"/>
      <charset val="134"/>
    </font>
    <font>
      <sz val="11"/>
      <color theme="1"/>
      <name val="宋体"/>
      <charset val="134"/>
    </font>
    <font>
      <sz val="9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8" applyNumberFormat="0" applyAlignment="0" applyProtection="0">
      <alignment vertical="center"/>
    </xf>
    <xf numFmtId="0" fontId="28" fillId="11" borderId="4" applyNumberFormat="0" applyAlignment="0" applyProtection="0">
      <alignment vertical="center"/>
    </xf>
    <xf numFmtId="0" fontId="29" fillId="12" borderId="9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4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/>
    </xf>
    <xf numFmtId="0" fontId="6" fillId="0" borderId="1" xfId="0" applyNumberFormat="1" applyFont="1" applyFill="1" applyBorder="1" applyAlignment="1" applyProtection="1">
      <alignment horizontal="centerContinuous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7" fillId="0" borderId="3" xfId="0" applyNumberFormat="1" applyFont="1" applyFill="1" applyBorder="1" applyAlignment="1" applyProtection="1">
      <alignment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2" fontId="12" fillId="0" borderId="1" xfId="0" applyNumberFormat="1" applyFont="1" applyFill="1" applyBorder="1" applyAlignment="1" applyProtection="1">
      <alignment horizontal="center" vertical="center" wrapText="1"/>
    </xf>
    <xf numFmtId="176" fontId="12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9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F25"/>
  <sheetViews>
    <sheetView tabSelected="1" zoomScale="120" zoomScaleNormal="120" workbookViewId="0">
      <pane xSplit="6" ySplit="3" topLeftCell="G4" activePane="bottomRight" state="frozen"/>
      <selection/>
      <selection pane="topRight"/>
      <selection pane="bottomLeft"/>
      <selection pane="bottomRight" activeCell="H6" sqref="H6"/>
    </sheetView>
  </sheetViews>
  <sheetFormatPr defaultColWidth="9" defaultRowHeight="28" customHeight="1"/>
  <cols>
    <col min="1" max="1" width="6.04166666666667" style="2" customWidth="1"/>
    <col min="2" max="2" width="33.6416666666667" style="2" customWidth="1"/>
    <col min="3" max="3" width="9.475" style="4" customWidth="1"/>
    <col min="4" max="4" width="10.525" style="2" customWidth="1"/>
    <col min="5" max="5" width="11.5583333333333" style="2" customWidth="1"/>
    <col min="6" max="6" width="21.8666666666667" style="2" customWidth="1"/>
    <col min="7" max="16384" width="9" style="2"/>
  </cols>
  <sheetData>
    <row r="1" s="1" customFormat="1" ht="43" customHeight="1" spans="1:188">
      <c r="A1" s="5" t="s">
        <v>0</v>
      </c>
      <c r="B1" s="5"/>
      <c r="C1" s="6"/>
      <c r="D1" s="5"/>
      <c r="E1" s="5"/>
      <c r="F1" s="5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</row>
    <row r="2" s="2" customFormat="1" ht="22" customHeight="1" spans="1:188">
      <c r="A2" s="8" t="s">
        <v>1</v>
      </c>
      <c r="B2" s="8" t="s">
        <v>2</v>
      </c>
      <c r="C2" s="8" t="s">
        <v>3</v>
      </c>
      <c r="D2" s="9"/>
      <c r="E2" s="9"/>
      <c r="F2" s="10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</row>
    <row r="3" s="2" customFormat="1" ht="22" customHeight="1" spans="1:188">
      <c r="A3" s="8"/>
      <c r="B3" s="8"/>
      <c r="C3" s="8"/>
      <c r="D3" s="11" t="s">
        <v>4</v>
      </c>
      <c r="E3" s="11" t="s">
        <v>5</v>
      </c>
      <c r="F3" s="12" t="s">
        <v>6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</row>
    <row r="4" ht="33" customHeight="1" spans="1:6">
      <c r="A4" s="13"/>
      <c r="B4" s="13" t="s">
        <v>7</v>
      </c>
      <c r="C4" s="14"/>
      <c r="D4" s="15"/>
      <c r="E4" s="15"/>
      <c r="F4" s="16">
        <f>F5+F18</f>
        <v>309970.48</v>
      </c>
    </row>
    <row r="5" ht="33" customHeight="1" spans="1:6">
      <c r="A5" s="13" t="s">
        <v>8</v>
      </c>
      <c r="B5" s="13" t="s">
        <v>9</v>
      </c>
      <c r="C5" s="14"/>
      <c r="D5" s="15"/>
      <c r="E5" s="15"/>
      <c r="F5" s="16">
        <f>F6+F14+F16+F17</f>
        <v>63593.98</v>
      </c>
    </row>
    <row r="6" ht="33" customHeight="1" spans="1:6">
      <c r="A6" s="17" t="s">
        <v>10</v>
      </c>
      <c r="B6" s="13" t="s">
        <v>11</v>
      </c>
      <c r="C6" s="14"/>
      <c r="D6" s="15"/>
      <c r="E6" s="15"/>
      <c r="F6" s="16">
        <f>SUM(F7:F13)</f>
        <v>52806.96</v>
      </c>
    </row>
    <row r="7" ht="33" customHeight="1" spans="1:6">
      <c r="A7" s="18">
        <v>1</v>
      </c>
      <c r="B7" s="19" t="s">
        <v>12</v>
      </c>
      <c r="C7" s="18" t="s">
        <v>13</v>
      </c>
      <c r="D7" s="20">
        <v>21</v>
      </c>
      <c r="E7" s="20">
        <v>1478.63</v>
      </c>
      <c r="F7" s="20">
        <f t="shared" ref="F7:F13" si="0">ROUND(E7*D7,2)</f>
        <v>31051.23</v>
      </c>
    </row>
    <row r="8" ht="33" customHeight="1" spans="1:6">
      <c r="A8" s="17">
        <v>1.1</v>
      </c>
      <c r="B8" s="18" t="s">
        <v>14</v>
      </c>
      <c r="C8" s="18" t="s">
        <v>15</v>
      </c>
      <c r="D8" s="21">
        <v>1672.84</v>
      </c>
      <c r="E8" s="21">
        <v>5.66</v>
      </c>
      <c r="F8" s="20">
        <f t="shared" si="0"/>
        <v>9468.27</v>
      </c>
    </row>
    <row r="9" ht="33" customHeight="1" spans="1:6">
      <c r="A9" s="17">
        <v>1.2</v>
      </c>
      <c r="B9" s="18" t="s">
        <v>16</v>
      </c>
      <c r="C9" s="18" t="s">
        <v>15</v>
      </c>
      <c r="D9" s="21">
        <v>0.64</v>
      </c>
      <c r="E9" s="21">
        <v>376.26</v>
      </c>
      <c r="F9" s="20">
        <f t="shared" si="0"/>
        <v>240.81</v>
      </c>
    </row>
    <row r="10" ht="33" customHeight="1" spans="1:6">
      <c r="A10" s="17">
        <v>2</v>
      </c>
      <c r="B10" s="19" t="s">
        <v>17</v>
      </c>
      <c r="C10" s="18" t="s">
        <v>15</v>
      </c>
      <c r="D10" s="21">
        <v>1.92</v>
      </c>
      <c r="E10" s="21">
        <v>407.4</v>
      </c>
      <c r="F10" s="20">
        <f t="shared" si="0"/>
        <v>782.21</v>
      </c>
    </row>
    <row r="11" ht="33" customHeight="1" spans="1:6">
      <c r="A11" s="17">
        <v>2.1</v>
      </c>
      <c r="B11" s="18" t="s">
        <v>18</v>
      </c>
      <c r="C11" s="18" t="s">
        <v>15</v>
      </c>
      <c r="D11" s="21">
        <v>1670.24</v>
      </c>
      <c r="E11" s="21">
        <v>6.13</v>
      </c>
      <c r="F11" s="20">
        <f t="shared" si="0"/>
        <v>10238.57</v>
      </c>
    </row>
    <row r="12" ht="33" customHeight="1" spans="1:6">
      <c r="A12" s="17">
        <v>2.2</v>
      </c>
      <c r="B12" s="18" t="s">
        <v>19</v>
      </c>
      <c r="C12" s="18" t="s">
        <v>20</v>
      </c>
      <c r="D12" s="21">
        <v>12</v>
      </c>
      <c r="E12" s="21">
        <v>83.04</v>
      </c>
      <c r="F12" s="20">
        <f t="shared" si="0"/>
        <v>996.48</v>
      </c>
    </row>
    <row r="13" ht="33" customHeight="1" spans="1:6">
      <c r="A13" s="17">
        <v>3</v>
      </c>
      <c r="B13" s="18" t="s">
        <v>21</v>
      </c>
      <c r="C13" s="18" t="s">
        <v>15</v>
      </c>
      <c r="D13" s="21">
        <v>2.56</v>
      </c>
      <c r="E13" s="21">
        <v>11.48</v>
      </c>
      <c r="F13" s="20">
        <f t="shared" si="0"/>
        <v>29.39</v>
      </c>
    </row>
    <row r="14" ht="33" customHeight="1" spans="1:6">
      <c r="A14" s="17" t="s">
        <v>22</v>
      </c>
      <c r="B14" s="19" t="s">
        <v>23</v>
      </c>
      <c r="C14" s="22" t="s">
        <v>24</v>
      </c>
      <c r="D14" s="15"/>
      <c r="E14" s="15"/>
      <c r="F14" s="16">
        <f>SUM(F15:F15)</f>
        <v>3137.87</v>
      </c>
    </row>
    <row r="15" ht="33" customHeight="1" spans="1:6">
      <c r="A15" s="17">
        <v>1</v>
      </c>
      <c r="B15" s="18" t="s">
        <v>25</v>
      </c>
      <c r="C15" s="22" t="s">
        <v>24</v>
      </c>
      <c r="D15" s="21">
        <v>1</v>
      </c>
      <c r="E15" s="21">
        <v>3137.87</v>
      </c>
      <c r="F15" s="20">
        <f>ROUND(E15*D15,2)</f>
        <v>3137.87</v>
      </c>
    </row>
    <row r="16" ht="33" customHeight="1" spans="1:6">
      <c r="A16" s="18" t="s">
        <v>26</v>
      </c>
      <c r="B16" s="19" t="s">
        <v>27</v>
      </c>
      <c r="C16" s="23" t="s">
        <v>28</v>
      </c>
      <c r="D16" s="21">
        <v>1</v>
      </c>
      <c r="E16" s="21">
        <v>1919.7</v>
      </c>
      <c r="F16" s="24">
        <f>ROUND(E16*D16,2)</f>
        <v>1919.7</v>
      </c>
    </row>
    <row r="17" ht="33" customHeight="1" spans="1:6">
      <c r="A17" s="18" t="s">
        <v>29</v>
      </c>
      <c r="B17" s="19" t="s">
        <v>30</v>
      </c>
      <c r="C17" s="23" t="s">
        <v>28</v>
      </c>
      <c r="D17" s="21">
        <v>1</v>
      </c>
      <c r="E17" s="21">
        <v>5729.45</v>
      </c>
      <c r="F17" s="24">
        <f>ROUND(E17*D17,2)</f>
        <v>5729.45</v>
      </c>
    </row>
    <row r="18" s="3" customFormat="1" ht="33" customHeight="1" spans="1:6">
      <c r="A18" s="25" t="s">
        <v>31</v>
      </c>
      <c r="B18" s="26" t="s">
        <v>32</v>
      </c>
      <c r="C18" s="27" t="s">
        <v>24</v>
      </c>
      <c r="D18" s="28"/>
      <c r="E18" s="28"/>
      <c r="F18" s="29">
        <f>F19+F22+F24+F25</f>
        <v>246376.5</v>
      </c>
    </row>
    <row r="19" ht="33" customHeight="1" spans="1:6">
      <c r="A19" s="30" t="s">
        <v>10</v>
      </c>
      <c r="B19" s="30" t="s">
        <v>33</v>
      </c>
      <c r="C19" s="23" t="s">
        <v>28</v>
      </c>
      <c r="D19" s="15"/>
      <c r="E19" s="15"/>
      <c r="F19" s="16">
        <f>SUM(F20:F21)</f>
        <v>183344.6</v>
      </c>
    </row>
    <row r="20" ht="33" customHeight="1" spans="1:6">
      <c r="A20" s="18">
        <v>1</v>
      </c>
      <c r="B20" s="19" t="s">
        <v>34</v>
      </c>
      <c r="C20" s="23" t="s">
        <v>28</v>
      </c>
      <c r="D20" s="21">
        <v>2530</v>
      </c>
      <c r="E20" s="21">
        <v>67.82</v>
      </c>
      <c r="F20" s="20">
        <f t="shared" ref="F20:F23" si="1">ROUND(E20*D20,2)</f>
        <v>171584.6</v>
      </c>
    </row>
    <row r="21" ht="33" customHeight="1" spans="1:6">
      <c r="A21" s="18">
        <v>2</v>
      </c>
      <c r="B21" s="19" t="s">
        <v>35</v>
      </c>
      <c r="C21" s="23" t="s">
        <v>28</v>
      </c>
      <c r="D21" s="21">
        <v>16800</v>
      </c>
      <c r="E21" s="21">
        <v>0.7</v>
      </c>
      <c r="F21" s="20">
        <f t="shared" si="1"/>
        <v>11760</v>
      </c>
    </row>
    <row r="22" ht="33" customHeight="1" spans="1:6">
      <c r="A22" s="30" t="s">
        <v>22</v>
      </c>
      <c r="B22" s="31" t="s">
        <v>36</v>
      </c>
      <c r="C22" s="23" t="s">
        <v>28</v>
      </c>
      <c r="D22" s="15"/>
      <c r="E22" s="15"/>
      <c r="F22" s="16">
        <f>SUM(F23:F23)</f>
        <v>28765.73</v>
      </c>
    </row>
    <row r="23" ht="33" customHeight="1" spans="1:6">
      <c r="A23" s="18">
        <v>1</v>
      </c>
      <c r="B23" s="19" t="s">
        <v>36</v>
      </c>
      <c r="C23" s="23" t="s">
        <v>28</v>
      </c>
      <c r="D23" s="21">
        <v>1</v>
      </c>
      <c r="E23" s="21">
        <v>28765.73</v>
      </c>
      <c r="F23" s="20">
        <f t="shared" si="1"/>
        <v>28765.73</v>
      </c>
    </row>
    <row r="24" ht="33" customHeight="1" spans="1:6">
      <c r="A24" s="13" t="s">
        <v>29</v>
      </c>
      <c r="B24" s="31" t="s">
        <v>37</v>
      </c>
      <c r="C24" s="14"/>
      <c r="D24" s="21">
        <v>1</v>
      </c>
      <c r="E24" s="21">
        <v>11707.43</v>
      </c>
      <c r="F24" s="24">
        <f>ROUND(E24*D24,2)</f>
        <v>11707.43</v>
      </c>
    </row>
    <row r="25" ht="33" customHeight="1" spans="1:6">
      <c r="A25" s="13" t="s">
        <v>38</v>
      </c>
      <c r="B25" s="31" t="s">
        <v>39</v>
      </c>
      <c r="C25" s="23" t="s">
        <v>28</v>
      </c>
      <c r="D25" s="21">
        <v>1</v>
      </c>
      <c r="E25" s="21">
        <v>22558.74</v>
      </c>
      <c r="F25" s="24">
        <f>ROUND(E25*D25,2)</f>
        <v>22558.74</v>
      </c>
    </row>
  </sheetData>
  <mergeCells count="4">
    <mergeCell ref="A1:F1"/>
    <mergeCell ref="A2:A3"/>
    <mergeCell ref="B2:B3"/>
    <mergeCell ref="C2:C3"/>
  </mergeCells>
  <pageMargins left="0.503472222222222" right="0.503472222222222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工程量清单明细表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秋君王</cp:lastModifiedBy>
  <dcterms:created xsi:type="dcterms:W3CDTF">2023-04-14T10:18:00Z</dcterms:created>
  <dcterms:modified xsi:type="dcterms:W3CDTF">2023-04-18T07:16:09Z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EF01D39EE43D419BBBB554B960164AE0_11</vt:lpwstr>
  </property>
  <property fmtid="{D5CDD505-2E9C-101B-9397-08002B2CF9AE}" pid="3" name="KSOProductBuildVer">
    <vt:lpwstr>2052-11.1.0.14036</vt:lpwstr>
  </property>
</Properties>
</file>